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12" activeTab="0"/>
  </bookViews>
  <sheets>
    <sheet name="Приложение №16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<sst xmlns="http://schemas.openxmlformats.org/spreadsheetml/2006/main" count="68" uniqueCount="66">
  <si>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Итого источников внутреннего финансирования</t>
  </si>
  <si>
    <t>Уменьшение прочих остатков денежных средств бюджетов городских округов</t>
  </si>
  <si>
    <t>01050201040000610</t>
  </si>
  <si>
    <t>Уменьшение прочих остатков денежных средств бюджетов</t>
  </si>
  <si>
    <t>000.0.10.50201.00.0000.610</t>
  </si>
  <si>
    <t>Уменьшение прочих остатков средств бюджетов</t>
  </si>
  <si>
    <t>000.0.10.50200.00.0000.600</t>
  </si>
  <si>
    <t>Уменьшение остатков средств бюджетов</t>
  </si>
  <si>
    <t>000.0.10.50000.00.0000.600</t>
  </si>
  <si>
    <t>Увеличение прочих остатков денежных средств бюджетов городских округов</t>
  </si>
  <si>
    <t>Увеличение прочих остатков денежных средств бюджетов</t>
  </si>
  <si>
    <t>000.0.10.50201.00.0000.510</t>
  </si>
  <si>
    <t>Увеличение прочих остатков средств бюджетов</t>
  </si>
  <si>
    <t>000.0.10.50200.00.0000.500</t>
  </si>
  <si>
    <t>Увеличение остатков средств бюджетов</t>
  </si>
  <si>
    <t>000.0.10.50000.00.0000.500</t>
  </si>
  <si>
    <t>Изменение остатков средств на счетах по учету средств бюджетов</t>
  </si>
  <si>
    <t>000.0.10.50000.00.0000.000</t>
  </si>
  <si>
    <t>ИСТОЧНИКИ ВНУТРЕННЕГО ФИНАНСИРОВАНИЯ ДЕФИЦИТОВ БЮДЖЕТОВ</t>
  </si>
  <si>
    <t>000.0.10.00000.00.0000.000</t>
  </si>
  <si>
    <t>в процентах к общей сумме доходов без учета безвозмездных поступлений</t>
  </si>
  <si>
    <t>Наименование показателя</t>
  </si>
  <si>
    <t>Код</t>
  </si>
  <si>
    <t>Ед.изм.: тыс. руб.</t>
  </si>
  <si>
    <t>Н.Н. Гурьева</t>
  </si>
  <si>
    <t>000-01020000-00-0000-000</t>
  </si>
  <si>
    <t>Кредиты кредитных организаций в валюте Российской Федерации</t>
  </si>
  <si>
    <t>000-01020000-04-0000-700</t>
  </si>
  <si>
    <t>Получение кредитов от кредитных организаций в валюте Российской Федерации</t>
  </si>
  <si>
    <t>001-01020000-04-0000-710</t>
  </si>
  <si>
    <t>Получение кредитов от кредитных организаций бюджетом городского округа в валюте Российской Федерации</t>
  </si>
  <si>
    <t>000-01020000-04-0000-800</t>
  </si>
  <si>
    <t>Погашение кредитов, предоставленных кредитными организаций в валюте Российской Федерации</t>
  </si>
  <si>
    <t>001-01020000-04-0000-810</t>
  </si>
  <si>
    <t>Погашение бюджетом городского округа кредитов от кредитных организаций бюджетом городского округа в валюте Российской Федерации</t>
  </si>
  <si>
    <t>Дефицит(-), профицит (+) бюджета городского округа Химки</t>
  </si>
  <si>
    <t>000-01030000-00-0000-000</t>
  </si>
  <si>
    <t>Бюджетные кредиты от других бюджетов бюджетной системы Российской Федерации</t>
  </si>
  <si>
    <t>000-01030000-04-0000-700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</si>
  <si>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</si>
  <si>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кредитов от кредитных организаций в валюте Российской Федерации</t>
  </si>
  <si>
    <t>Погашение кредитов от других бюджетов бюджетной системы Российской Федерации бюджетом городского округа в валюте Российской Федерации</t>
  </si>
  <si>
    <t>000-01030000-04-0000-800</t>
  </si>
  <si>
    <t>001-01030100-04-0000-710</t>
  </si>
  <si>
    <t>001-01030100-04-0000-810</t>
  </si>
  <si>
    <t>Начальник Финансового управления                                          _________________________</t>
  </si>
  <si>
    <t xml:space="preserve"> к решению Совета депутатов городского округа Химки Москоской области "О бюджете городского округа Химки Московской области на 2020 год и на плановый период 2021 и 2022 годов"   </t>
  </si>
  <si>
    <t>Сумма на 2020 год</t>
  </si>
  <si>
    <t>Сумма на 2021 год</t>
  </si>
  <si>
    <t>Сумма на 2022 год</t>
  </si>
  <si>
    <t xml:space="preserve"> 0</t>
  </si>
  <si>
    <t>+ 500 000</t>
  </si>
  <si>
    <t>+ 364 147</t>
  </si>
  <si>
    <t>000-01000000-00-0000-000</t>
  </si>
  <si>
    <t>000-01050000-00-0000 000</t>
  </si>
  <si>
    <t>000-01050000-00-0000-500</t>
  </si>
  <si>
    <t>000-01050200-00-0000-500</t>
  </si>
  <si>
    <t>000-01050201-00-0000-510</t>
  </si>
  <si>
    <t>000-01050201-04-0000-510</t>
  </si>
  <si>
    <t>000-01050000-00-0000-600</t>
  </si>
  <si>
    <t>000-01050200-00-0000-600</t>
  </si>
  <si>
    <t>000-01050201-00-0000-610</t>
  </si>
  <si>
    <t>000-01050201-04-0000-610</t>
  </si>
  <si>
    <t>Приложение № 12</t>
  </si>
  <si>
    <t>Источники внутреннего финансирования дефицита бюджета городского округа Химки на 2020 год и на плановый период 2021 и 2022 годов</t>
  </si>
  <si>
    <t>от ______________ № _________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</si>
</sst>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\.00\.00\.00\.00\.0000\.0\.0\.0"/>
    <numFmt numFmtId="165" formatCode="000\.0\.00\.00000\.00\.0000\.000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4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Font="1" applyFill="1" applyBorder="1" applyAlignment="1" applyProtection="1">
      <alignment/>
      <protection hidden="1"/>
    </xf>
    <xf numFmtId="0" fontId="3" fillId="0" borderId="11" xfId="52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165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65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165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5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16" xfId="52" applyNumberFormat="1" applyFont="1" applyFill="1" applyBorder="1" applyAlignment="1" applyProtection="1">
      <alignment horizontal="left" wrapText="1"/>
      <protection hidden="1" locked="0"/>
    </xf>
    <xf numFmtId="49" fontId="6" fillId="33" borderId="16" xfId="52" applyNumberFormat="1" applyFont="1" applyFill="1" applyBorder="1" applyAlignment="1" applyProtection="1">
      <alignment horizontal="left" wrapText="1"/>
      <protection hidden="1" locked="0"/>
    </xf>
    <xf numFmtId="49" fontId="7" fillId="33" borderId="16" xfId="52" applyNumberFormat="1" applyFont="1" applyFill="1" applyBorder="1" applyAlignment="1" applyProtection="1">
      <alignment horizontal="left" wrapText="1"/>
      <protection hidden="1" locked="0"/>
    </xf>
    <xf numFmtId="49" fontId="5" fillId="33" borderId="16" xfId="52" applyNumberFormat="1" applyFont="1" applyFill="1" applyBorder="1" applyAlignment="1" applyProtection="1">
      <alignment horizontal="center" wrapText="1"/>
      <protection hidden="1" locked="0"/>
    </xf>
    <xf numFmtId="3" fontId="4" fillId="0" borderId="11" xfId="52" applyNumberFormat="1" applyFont="1" applyFill="1" applyBorder="1" applyAlignment="1" applyProtection="1">
      <alignment horizontal="right"/>
      <protection hidden="1"/>
    </xf>
    <xf numFmtId="3" fontId="9" fillId="0" borderId="11" xfId="52" applyNumberFormat="1" applyFont="1" applyFill="1" applyBorder="1" applyAlignment="1" applyProtection="1">
      <alignment horizontal="right"/>
      <protection hidden="1"/>
    </xf>
    <xf numFmtId="3" fontId="3" fillId="0" borderId="11" xfId="52" applyNumberFormat="1" applyFont="1" applyFill="1" applyBorder="1" applyAlignment="1" applyProtection="1">
      <alignment horizontal="right"/>
      <protection hidden="1"/>
    </xf>
    <xf numFmtId="3" fontId="3" fillId="0" borderId="14" xfId="52" applyNumberFormat="1" applyFont="1" applyFill="1" applyBorder="1" applyAlignment="1" applyProtection="1">
      <alignment horizontal="right"/>
      <protection hidden="1"/>
    </xf>
    <xf numFmtId="49" fontId="4" fillId="0" borderId="11" xfId="52" applyNumberFormat="1" applyFont="1" applyFill="1" applyBorder="1" applyAlignment="1" applyProtection="1">
      <alignment horizontal="right"/>
      <protection hidden="1"/>
    </xf>
    <xf numFmtId="49" fontId="7" fillId="33" borderId="17" xfId="52" applyNumberFormat="1" applyFont="1" applyFill="1" applyBorder="1" applyAlignment="1" applyProtection="1">
      <alignment horizontal="left" wrapText="1"/>
      <protection hidden="1" locked="0"/>
    </xf>
    <xf numFmtId="0" fontId="11" fillId="0" borderId="0" xfId="52" applyNumberFormat="1" applyFont="1" applyFill="1" applyAlignment="1" applyProtection="1">
      <alignment/>
      <protection hidden="1"/>
    </xf>
    <xf numFmtId="0" fontId="11" fillId="0" borderId="0" xfId="52" applyFont="1" applyProtection="1">
      <alignment/>
      <protection hidden="1"/>
    </xf>
    <xf numFmtId="3" fontId="3" fillId="0" borderId="11" xfId="52" applyNumberFormat="1" applyFont="1" applyFill="1" applyBorder="1" applyAlignment="1" applyProtection="1">
      <alignment/>
      <protection hidden="1"/>
    </xf>
    <xf numFmtId="3" fontId="4" fillId="0" borderId="11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wrapText="1"/>
      <protection hidden="1"/>
    </xf>
    <xf numFmtId="0" fontId="3" fillId="0" borderId="14" xfId="52" applyNumberFormat="1" applyFont="1" applyFill="1" applyBorder="1" applyAlignment="1" applyProtection="1">
      <alignment horizontal="center" wrapText="1"/>
      <protection hidden="1"/>
    </xf>
    <xf numFmtId="0" fontId="4" fillId="0" borderId="15" xfId="52" applyNumberFormat="1" applyFont="1" applyFill="1" applyBorder="1" applyAlignment="1" applyProtection="1">
      <alignment horizontal="left" wrapText="1"/>
      <protection hidden="1"/>
    </xf>
    <xf numFmtId="0" fontId="4" fillId="0" borderId="11" xfId="52" applyNumberFormat="1" applyFont="1" applyFill="1" applyBorder="1" applyAlignment="1" applyProtection="1">
      <alignment horizontal="left" wrapText="1"/>
      <protection hidden="1"/>
    </xf>
    <xf numFmtId="0" fontId="3" fillId="0" borderId="11" xfId="52" applyNumberFormat="1" applyFont="1" applyFill="1" applyBorder="1" applyAlignment="1" applyProtection="1">
      <alignment horizontal="left" wrapText="1"/>
      <protection hidden="1"/>
    </xf>
    <xf numFmtId="164" fontId="4" fillId="0" borderId="15" xfId="52" applyNumberFormat="1" applyFont="1" applyFill="1" applyBorder="1" applyAlignment="1" applyProtection="1">
      <alignment horizontal="center" wrapText="1"/>
      <protection hidden="1"/>
    </xf>
    <xf numFmtId="49" fontId="6" fillId="33" borderId="16" xfId="52" applyNumberFormat="1" applyFont="1" applyFill="1" applyBorder="1" applyAlignment="1" applyProtection="1">
      <alignment horizontal="center" wrapText="1"/>
      <protection hidden="1" locked="0"/>
    </xf>
    <xf numFmtId="49" fontId="7" fillId="33" borderId="16" xfId="52" applyNumberFormat="1" applyFont="1" applyFill="1" applyBorder="1" applyAlignment="1" applyProtection="1">
      <alignment horizontal="center" wrapText="1"/>
      <protection hidden="1" locked="0"/>
    </xf>
    <xf numFmtId="164" fontId="3" fillId="0" borderId="15" xfId="52" applyNumberFormat="1" applyFont="1" applyFill="1" applyBorder="1" applyAlignment="1" applyProtection="1">
      <alignment horizontal="center" wrapText="1"/>
      <protection hidden="1"/>
    </xf>
    <xf numFmtId="164" fontId="3" fillId="0" borderId="13" xfId="52" applyNumberFormat="1" applyFont="1" applyFill="1" applyBorder="1" applyAlignment="1" applyProtection="1">
      <alignment horizontal="center" wrapText="1"/>
      <protection hidden="1"/>
    </xf>
    <xf numFmtId="164" fontId="3" fillId="0" borderId="18" xfId="52" applyNumberFormat="1" applyFont="1" applyFill="1" applyBorder="1" applyAlignment="1" applyProtection="1">
      <alignment horizontal="center" wrapText="1"/>
      <protection hidden="1"/>
    </xf>
    <xf numFmtId="164" fontId="3" fillId="0" borderId="10" xfId="52" applyNumberFormat="1" applyFont="1" applyFill="1" applyBorder="1" applyAlignment="1" applyProtection="1">
      <alignment horizontal="center" wrapText="1"/>
      <protection hidden="1"/>
    </xf>
    <xf numFmtId="0" fontId="10" fillId="0" borderId="0" xfId="52" applyFont="1" applyAlignment="1">
      <alignment horizontal="left"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65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5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Font="1" applyAlignment="1">
      <alignment horizontal="left" vertical="top" wrapText="1"/>
      <protection/>
    </xf>
    <xf numFmtId="0" fontId="10" fillId="0" borderId="0" xfId="52" applyFont="1" applyFill="1" applyAlignment="1" applyProtection="1">
      <alignment horizontal="lef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G1">
      <selection activeCell="H3" sqref="H3"/>
    </sheetView>
  </sheetViews>
  <sheetFormatPr defaultColWidth="9.140625" defaultRowHeight="15"/>
  <cols>
    <col min="1" max="6" width="0" style="1" hidden="1" customWidth="1"/>
    <col min="7" max="7" width="32.8515625" style="1" customWidth="1"/>
    <col min="8" max="8" width="62.140625" style="1" customWidth="1"/>
    <col min="9" max="9" width="13.8515625" style="1" customWidth="1"/>
    <col min="10" max="10" width="14.421875" style="1" customWidth="1"/>
    <col min="11" max="11" width="13.7109375" style="1" customWidth="1"/>
    <col min="12" max="255" width="9.140625" style="1" customWidth="1"/>
    <col min="256" max="16384" width="9.140625" style="1" customWidth="1"/>
  </cols>
  <sheetData>
    <row r="1" spans="9:11" ht="18" customHeight="1">
      <c r="I1" s="54" t="s">
        <v>63</v>
      </c>
      <c r="J1" s="54"/>
      <c r="K1" s="54"/>
    </row>
    <row r="2" spans="1:11" ht="57" customHeight="1">
      <c r="A2" s="23"/>
      <c r="B2" s="23"/>
      <c r="C2" s="23"/>
      <c r="D2" s="23"/>
      <c r="E2" s="23"/>
      <c r="F2" s="23"/>
      <c r="G2" s="23"/>
      <c r="H2" s="25"/>
      <c r="I2" s="62" t="s">
        <v>46</v>
      </c>
      <c r="J2" s="62"/>
      <c r="K2" s="62"/>
    </row>
    <row r="3" spans="1:11" ht="16.5" customHeight="1">
      <c r="A3" s="23"/>
      <c r="B3" s="23"/>
      <c r="C3" s="23"/>
      <c r="D3" s="23"/>
      <c r="E3" s="23"/>
      <c r="F3" s="23"/>
      <c r="G3" s="23"/>
      <c r="H3" s="23"/>
      <c r="I3" s="63" t="s">
        <v>65</v>
      </c>
      <c r="J3" s="63"/>
      <c r="K3" s="63"/>
    </row>
    <row r="4" spans="1:11" ht="31.5" customHeight="1">
      <c r="A4" s="23"/>
      <c r="B4" s="24"/>
      <c r="C4" s="24"/>
      <c r="D4" s="24"/>
      <c r="E4" s="24"/>
      <c r="F4" s="24"/>
      <c r="G4" s="55" t="s">
        <v>64</v>
      </c>
      <c r="H4" s="55"/>
      <c r="I4" s="55"/>
      <c r="J4" s="55"/>
      <c r="K4" s="55"/>
    </row>
    <row r="5" spans="1:10" ht="16.5" customHeight="1">
      <c r="A5" s="23"/>
      <c r="B5" s="23"/>
      <c r="C5" s="23"/>
      <c r="D5" s="23"/>
      <c r="E5" s="23"/>
      <c r="F5" s="23"/>
      <c r="G5" s="3"/>
      <c r="H5" s="3"/>
      <c r="I5" s="23"/>
      <c r="J5" s="22" t="s">
        <v>23</v>
      </c>
    </row>
    <row r="6" spans="1:11" ht="33" customHeight="1">
      <c r="A6" s="10"/>
      <c r="B6" s="21"/>
      <c r="C6" s="21"/>
      <c r="D6" s="21"/>
      <c r="E6" s="21"/>
      <c r="F6" s="21">
        <v>-1</v>
      </c>
      <c r="G6" s="6" t="s">
        <v>22</v>
      </c>
      <c r="H6" s="6" t="s">
        <v>21</v>
      </c>
      <c r="I6" s="6" t="s">
        <v>47</v>
      </c>
      <c r="J6" s="6" t="s">
        <v>48</v>
      </c>
      <c r="K6" s="6" t="s">
        <v>49</v>
      </c>
    </row>
    <row r="7" spans="1:11" ht="15" customHeight="1">
      <c r="A7" s="10"/>
      <c r="B7" s="21"/>
      <c r="C7" s="21"/>
      <c r="D7" s="21"/>
      <c r="E7" s="21"/>
      <c r="F7" s="21"/>
      <c r="G7" s="21"/>
      <c r="H7" s="42" t="s">
        <v>35</v>
      </c>
      <c r="I7" s="36" t="s">
        <v>52</v>
      </c>
      <c r="J7" s="36" t="s">
        <v>51</v>
      </c>
      <c r="K7" s="36" t="s">
        <v>50</v>
      </c>
    </row>
    <row r="8" spans="1:11" ht="29.25" customHeight="1">
      <c r="A8" s="10"/>
      <c r="B8" s="19"/>
      <c r="C8" s="19"/>
      <c r="D8" s="19"/>
      <c r="E8" s="19"/>
      <c r="F8" s="19"/>
      <c r="G8" s="20"/>
      <c r="H8" s="43" t="s">
        <v>20</v>
      </c>
      <c r="I8" s="35">
        <v>5</v>
      </c>
      <c r="J8" s="35">
        <v>6.8</v>
      </c>
      <c r="K8" s="35">
        <v>0</v>
      </c>
    </row>
    <row r="9" spans="1:11" ht="29.25" customHeight="1">
      <c r="A9" s="18"/>
      <c r="B9" s="58" t="s">
        <v>19</v>
      </c>
      <c r="C9" s="58"/>
      <c r="D9" s="58"/>
      <c r="E9" s="58"/>
      <c r="F9" s="59"/>
      <c r="G9" s="47" t="s">
        <v>53</v>
      </c>
      <c r="H9" s="44" t="s">
        <v>18</v>
      </c>
      <c r="I9" s="32">
        <f>I10+I20</f>
        <v>-364147</v>
      </c>
      <c r="J9" s="32">
        <f>J10+J20</f>
        <v>-500000</v>
      </c>
      <c r="K9" s="32">
        <f>K10+K20</f>
        <v>0</v>
      </c>
    </row>
    <row r="10" spans="1:11" ht="29.25" customHeight="1">
      <c r="A10" s="18"/>
      <c r="B10" s="26"/>
      <c r="C10" s="26"/>
      <c r="D10" s="26"/>
      <c r="E10" s="26"/>
      <c r="F10" s="27"/>
      <c r="G10" s="31" t="s">
        <v>25</v>
      </c>
      <c r="H10" s="28" t="s">
        <v>26</v>
      </c>
      <c r="I10" s="32">
        <f>I11+I13</f>
        <v>-364147</v>
      </c>
      <c r="J10" s="32">
        <f>J11+J13</f>
        <v>-500000</v>
      </c>
      <c r="K10" s="32">
        <f>K11+K13</f>
        <v>0</v>
      </c>
    </row>
    <row r="11" spans="1:11" ht="29.25" customHeight="1">
      <c r="A11" s="18"/>
      <c r="B11" s="26"/>
      <c r="C11" s="26"/>
      <c r="D11" s="26"/>
      <c r="E11" s="26"/>
      <c r="F11" s="27"/>
      <c r="G11" s="48" t="s">
        <v>27</v>
      </c>
      <c r="H11" s="29" t="s">
        <v>28</v>
      </c>
      <c r="I11" s="33">
        <v>0</v>
      </c>
      <c r="J11" s="33">
        <v>0</v>
      </c>
      <c r="K11" s="33">
        <v>0</v>
      </c>
    </row>
    <row r="12" spans="1:11" ht="29.25" customHeight="1">
      <c r="A12" s="18"/>
      <c r="B12" s="26"/>
      <c r="C12" s="26"/>
      <c r="D12" s="26"/>
      <c r="E12" s="26"/>
      <c r="F12" s="27"/>
      <c r="G12" s="49" t="s">
        <v>29</v>
      </c>
      <c r="H12" s="30" t="s">
        <v>30</v>
      </c>
      <c r="I12" s="34">
        <v>0</v>
      </c>
      <c r="J12" s="34">
        <v>0</v>
      </c>
      <c r="K12" s="34">
        <v>0</v>
      </c>
    </row>
    <row r="13" spans="1:11" ht="29.25" customHeight="1">
      <c r="A13" s="18"/>
      <c r="B13" s="26"/>
      <c r="C13" s="26"/>
      <c r="D13" s="26"/>
      <c r="E13" s="26"/>
      <c r="F13" s="27"/>
      <c r="G13" s="48" t="s">
        <v>31</v>
      </c>
      <c r="H13" s="29" t="s">
        <v>32</v>
      </c>
      <c r="I13" s="33">
        <f>I14</f>
        <v>-364147</v>
      </c>
      <c r="J13" s="33">
        <f>J14</f>
        <v>-500000</v>
      </c>
      <c r="K13" s="33">
        <f>K14</f>
        <v>0</v>
      </c>
    </row>
    <row r="14" spans="1:11" ht="48" customHeight="1">
      <c r="A14" s="18"/>
      <c r="B14" s="26"/>
      <c r="C14" s="26"/>
      <c r="D14" s="26"/>
      <c r="E14" s="26"/>
      <c r="F14" s="27"/>
      <c r="G14" s="49" t="s">
        <v>33</v>
      </c>
      <c r="H14" s="37" t="s">
        <v>34</v>
      </c>
      <c r="I14" s="35">
        <v>-364147</v>
      </c>
      <c r="J14" s="35">
        <v>-500000</v>
      </c>
      <c r="K14" s="35">
        <v>0</v>
      </c>
    </row>
    <row r="15" spans="1:11" ht="29.25" customHeight="1">
      <c r="A15" s="18"/>
      <c r="B15" s="26"/>
      <c r="C15" s="26"/>
      <c r="D15" s="26"/>
      <c r="E15" s="26"/>
      <c r="F15" s="27"/>
      <c r="G15" s="31" t="s">
        <v>36</v>
      </c>
      <c r="H15" s="28" t="s">
        <v>37</v>
      </c>
      <c r="I15" s="32">
        <f>I16+I18</f>
        <v>0</v>
      </c>
      <c r="J15" s="32">
        <f>J16+J18</f>
        <v>0</v>
      </c>
      <c r="K15" s="32">
        <f>K16+K18</f>
        <v>0</v>
      </c>
    </row>
    <row r="16" spans="1:11" ht="29.25" customHeight="1">
      <c r="A16" s="18"/>
      <c r="B16" s="26"/>
      <c r="C16" s="26"/>
      <c r="D16" s="26"/>
      <c r="E16" s="26"/>
      <c r="F16" s="27"/>
      <c r="G16" s="48" t="s">
        <v>38</v>
      </c>
      <c r="H16" s="29" t="s">
        <v>28</v>
      </c>
      <c r="I16" s="33">
        <f>I17</f>
        <v>605000</v>
      </c>
      <c r="J16" s="33">
        <f>J17</f>
        <v>0</v>
      </c>
      <c r="K16" s="33">
        <f>K17</f>
        <v>0</v>
      </c>
    </row>
    <row r="17" spans="1:11" ht="48" customHeight="1">
      <c r="A17" s="18"/>
      <c r="B17" s="26"/>
      <c r="C17" s="26"/>
      <c r="D17" s="26"/>
      <c r="E17" s="26"/>
      <c r="F17" s="27"/>
      <c r="G17" s="49" t="s">
        <v>43</v>
      </c>
      <c r="H17" s="30" t="s">
        <v>39</v>
      </c>
      <c r="I17" s="34">
        <v>605000</v>
      </c>
      <c r="J17" s="34">
        <v>0</v>
      </c>
      <c r="K17" s="34">
        <v>0</v>
      </c>
    </row>
    <row r="18" spans="1:11" ht="29.25" customHeight="1">
      <c r="A18" s="18"/>
      <c r="B18" s="26"/>
      <c r="C18" s="26"/>
      <c r="D18" s="26"/>
      <c r="E18" s="26"/>
      <c r="F18" s="27"/>
      <c r="G18" s="48" t="s">
        <v>42</v>
      </c>
      <c r="H18" s="29" t="s">
        <v>40</v>
      </c>
      <c r="I18" s="33">
        <f>I19</f>
        <v>-605000</v>
      </c>
      <c r="J18" s="33">
        <f>J19</f>
        <v>0</v>
      </c>
      <c r="K18" s="33">
        <f>K19</f>
        <v>0</v>
      </c>
    </row>
    <row r="19" spans="1:11" ht="48.75" customHeight="1">
      <c r="A19" s="18"/>
      <c r="B19" s="26"/>
      <c r="C19" s="26"/>
      <c r="D19" s="26"/>
      <c r="E19" s="26"/>
      <c r="F19" s="27"/>
      <c r="G19" s="49" t="s">
        <v>44</v>
      </c>
      <c r="H19" s="37" t="s">
        <v>41</v>
      </c>
      <c r="I19" s="35">
        <v>-605000</v>
      </c>
      <c r="J19" s="35">
        <v>0</v>
      </c>
      <c r="K19" s="35">
        <v>0</v>
      </c>
    </row>
    <row r="20" spans="1:11" ht="33.75" customHeight="1">
      <c r="A20" s="18"/>
      <c r="B20" s="56" t="s">
        <v>17</v>
      </c>
      <c r="C20" s="56"/>
      <c r="D20" s="60"/>
      <c r="E20" s="60"/>
      <c r="F20" s="61"/>
      <c r="G20" s="47" t="s">
        <v>54</v>
      </c>
      <c r="H20" s="45" t="s">
        <v>16</v>
      </c>
      <c r="I20" s="32">
        <f>I25+I21</f>
        <v>0</v>
      </c>
      <c r="J20" s="32">
        <f>J25+J21</f>
        <v>0</v>
      </c>
      <c r="K20" s="32">
        <f>K25+K21</f>
        <v>0</v>
      </c>
    </row>
    <row r="21" spans="1:11" ht="16.5" customHeight="1">
      <c r="A21" s="10"/>
      <c r="B21" s="17"/>
      <c r="C21" s="13"/>
      <c r="D21" s="56" t="s">
        <v>15</v>
      </c>
      <c r="E21" s="60"/>
      <c r="F21" s="61"/>
      <c r="G21" s="50" t="s">
        <v>55</v>
      </c>
      <c r="H21" s="46" t="s">
        <v>14</v>
      </c>
      <c r="I21" s="40">
        <f>-12275361-605000</f>
        <v>-12880361</v>
      </c>
      <c r="J21" s="40">
        <f>-11866768</f>
        <v>-11866768</v>
      </c>
      <c r="K21" s="40">
        <f>-14073458</f>
        <v>-14073458</v>
      </c>
    </row>
    <row r="22" spans="1:11" ht="16.5" customHeight="1">
      <c r="A22" s="10"/>
      <c r="B22" s="12"/>
      <c r="C22" s="11"/>
      <c r="D22" s="13"/>
      <c r="E22" s="56" t="s">
        <v>13</v>
      </c>
      <c r="F22" s="57"/>
      <c r="G22" s="50" t="s">
        <v>56</v>
      </c>
      <c r="H22" s="46" t="s">
        <v>12</v>
      </c>
      <c r="I22" s="40">
        <f>-12275361-605000</f>
        <v>-12880361</v>
      </c>
      <c r="J22" s="40">
        <f>-11866768</f>
        <v>-11866768</v>
      </c>
      <c r="K22" s="40">
        <f>-14073458</f>
        <v>-14073458</v>
      </c>
    </row>
    <row r="23" spans="1:11" ht="16.5" customHeight="1">
      <c r="A23" s="10"/>
      <c r="B23" s="12"/>
      <c r="C23" s="11"/>
      <c r="D23" s="11"/>
      <c r="E23" s="14"/>
      <c r="F23" s="13" t="s">
        <v>11</v>
      </c>
      <c r="G23" s="51" t="s">
        <v>57</v>
      </c>
      <c r="H23" s="46" t="s">
        <v>10</v>
      </c>
      <c r="I23" s="40">
        <f>-12275361-605000</f>
        <v>-12880361</v>
      </c>
      <c r="J23" s="40">
        <f>-11866768</f>
        <v>-11866768</v>
      </c>
      <c r="K23" s="40">
        <f>-14073458</f>
        <v>-14073458</v>
      </c>
    </row>
    <row r="24" spans="1:11" ht="29.25" customHeight="1">
      <c r="A24" s="10"/>
      <c r="B24" s="12"/>
      <c r="C24" s="11"/>
      <c r="D24" s="16"/>
      <c r="E24" s="16"/>
      <c r="F24" s="16"/>
      <c r="G24" s="52" t="s">
        <v>58</v>
      </c>
      <c r="H24" s="46" t="s">
        <v>9</v>
      </c>
      <c r="I24" s="40">
        <f>-12275361-605000</f>
        <v>-12880361</v>
      </c>
      <c r="J24" s="40">
        <f>-11866768</f>
        <v>-11866768</v>
      </c>
      <c r="K24" s="40">
        <f>-14073458</f>
        <v>-14073458</v>
      </c>
    </row>
    <row r="25" spans="1:11" ht="16.5" customHeight="1">
      <c r="A25" s="10"/>
      <c r="B25" s="12"/>
      <c r="C25" s="15"/>
      <c r="D25" s="56" t="s">
        <v>8</v>
      </c>
      <c r="E25" s="60"/>
      <c r="F25" s="61"/>
      <c r="G25" s="50" t="s">
        <v>59</v>
      </c>
      <c r="H25" s="46" t="s">
        <v>7</v>
      </c>
      <c r="I25" s="40">
        <f>11911214+364147+605000</f>
        <v>12880361</v>
      </c>
      <c r="J25" s="40">
        <f>11366768+500000</f>
        <v>11866768</v>
      </c>
      <c r="K25" s="40">
        <v>14073458</v>
      </c>
    </row>
    <row r="26" spans="1:11" ht="16.5" customHeight="1">
      <c r="A26" s="10"/>
      <c r="B26" s="12"/>
      <c r="C26" s="11"/>
      <c r="D26" s="13"/>
      <c r="E26" s="56" t="s">
        <v>6</v>
      </c>
      <c r="F26" s="57"/>
      <c r="G26" s="50" t="s">
        <v>60</v>
      </c>
      <c r="H26" s="46" t="s">
        <v>5</v>
      </c>
      <c r="I26" s="40">
        <f>11911214+364147+605000</f>
        <v>12880361</v>
      </c>
      <c r="J26" s="40">
        <f>11366768+500000</f>
        <v>11866768</v>
      </c>
      <c r="K26" s="40">
        <v>14073458</v>
      </c>
    </row>
    <row r="27" spans="1:11" ht="16.5" customHeight="1">
      <c r="A27" s="10"/>
      <c r="B27" s="12"/>
      <c r="C27" s="11"/>
      <c r="D27" s="11"/>
      <c r="E27" s="14"/>
      <c r="F27" s="13" t="s">
        <v>4</v>
      </c>
      <c r="G27" s="51" t="s">
        <v>61</v>
      </c>
      <c r="H27" s="46" t="s">
        <v>3</v>
      </c>
      <c r="I27" s="40">
        <f>11911214+364147+605000</f>
        <v>12880361</v>
      </c>
      <c r="J27" s="40">
        <f>11366768+500000</f>
        <v>11866768</v>
      </c>
      <c r="K27" s="40">
        <v>14073458</v>
      </c>
    </row>
    <row r="28" spans="1:11" ht="29.25" customHeight="1">
      <c r="A28" s="10"/>
      <c r="B28" s="12"/>
      <c r="C28" s="11"/>
      <c r="D28" s="11"/>
      <c r="E28" s="11"/>
      <c r="F28" s="11"/>
      <c r="G28" s="53" t="s">
        <v>62</v>
      </c>
      <c r="H28" s="46" t="s">
        <v>1</v>
      </c>
      <c r="I28" s="40">
        <f>11911214+364147+605000</f>
        <v>12880361</v>
      </c>
      <c r="J28" s="40">
        <f>11366768+500000</f>
        <v>11866768</v>
      </c>
      <c r="K28" s="40">
        <v>14073458</v>
      </c>
    </row>
    <row r="29" spans="1:11" ht="409.5" customHeight="1" hidden="1">
      <c r="A29" s="10"/>
      <c r="B29" s="8"/>
      <c r="C29" s="8"/>
      <c r="D29" s="8"/>
      <c r="E29" s="8"/>
      <c r="F29" s="8"/>
      <c r="G29" s="9" t="s">
        <v>2</v>
      </c>
      <c r="H29" s="46" t="s">
        <v>1</v>
      </c>
      <c r="I29" s="40">
        <v>445485</v>
      </c>
      <c r="J29" s="40">
        <v>445485</v>
      </c>
      <c r="K29" s="40">
        <v>445485</v>
      </c>
    </row>
    <row r="30" spans="1:11" ht="20.25" customHeight="1">
      <c r="A30" s="8"/>
      <c r="B30" s="8"/>
      <c r="C30" s="8"/>
      <c r="D30" s="8"/>
      <c r="E30" s="8"/>
      <c r="F30" s="8"/>
      <c r="G30" s="7"/>
      <c r="H30" s="42" t="s">
        <v>0</v>
      </c>
      <c r="I30" s="41">
        <f>I9</f>
        <v>-364147</v>
      </c>
      <c r="J30" s="41">
        <f>J9</f>
        <v>-500000</v>
      </c>
      <c r="K30" s="41">
        <f>K9</f>
        <v>0</v>
      </c>
    </row>
    <row r="31" spans="1:9" ht="409.5" customHeight="1" hidden="1">
      <c r="A31" s="2"/>
      <c r="B31" s="5"/>
      <c r="C31" s="5"/>
      <c r="D31" s="5"/>
      <c r="E31" s="5"/>
      <c r="F31" s="5"/>
      <c r="G31" s="5"/>
      <c r="H31" s="5"/>
      <c r="I31" s="4">
        <v>-445485</v>
      </c>
    </row>
    <row r="32" spans="1:9" ht="12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10" ht="15" customHeight="1">
      <c r="A33" s="2"/>
      <c r="B33" s="2"/>
      <c r="C33" s="2"/>
      <c r="D33" s="2"/>
      <c r="E33" s="2"/>
      <c r="F33" s="2"/>
      <c r="G33" s="38" t="s">
        <v>45</v>
      </c>
      <c r="H33" s="38"/>
      <c r="J33" s="39" t="s">
        <v>24</v>
      </c>
    </row>
  </sheetData>
  <sheetProtection/>
  <mergeCells count="10">
    <mergeCell ref="I1:K1"/>
    <mergeCell ref="G4:K4"/>
    <mergeCell ref="E26:F26"/>
    <mergeCell ref="B9:F9"/>
    <mergeCell ref="B20:F20"/>
    <mergeCell ref="D21:F21"/>
    <mergeCell ref="D25:F25"/>
    <mergeCell ref="E22:F22"/>
    <mergeCell ref="I2:K2"/>
    <mergeCell ref="I3:K3"/>
  </mergeCells>
  <printOptions/>
  <pageMargins left="0.3937007874015748" right="0" top="0.3937007874015748" bottom="0.984251968503937" header="0.5118110236220472" footer="0.5118110236220472"/>
  <pageSetup horizontalDpi="600" verticalDpi="600" orientation="portrait" paperSize="9" scale="7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ЗАКУПКИ</dc:creator>
  <cp:keywords/>
  <dc:description/>
  <cp:lastModifiedBy>Администратор</cp:lastModifiedBy>
  <cp:lastPrinted>2019-10-27T10:21:55Z</cp:lastPrinted>
  <dcterms:created xsi:type="dcterms:W3CDTF">2015-10-14T13:17:04Z</dcterms:created>
  <dcterms:modified xsi:type="dcterms:W3CDTF">2019-11-01T05:54:26Z</dcterms:modified>
  <cp:category/>
  <cp:version/>
  <cp:contentType/>
  <cp:contentStatus/>
</cp:coreProperties>
</file>